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ss\Desktop\"/>
    </mc:Choice>
  </mc:AlternateContent>
  <bookViews>
    <workbookView xWindow="0" yWindow="0" windowWidth="28800" windowHeight="12390"/>
  </bookViews>
  <sheets>
    <sheet name="신청서" sheetId="1" r:id="rId1"/>
    <sheet name="TOUCH(X)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3" i="1" l="1"/>
  <c r="U14" i="1"/>
  <c r="U15" i="1"/>
  <c r="S14" i="1"/>
  <c r="S15" i="1"/>
  <c r="S13" i="1"/>
  <c r="R14" i="1"/>
  <c r="R15" i="1"/>
  <c r="R13" i="1"/>
  <c r="O14" i="1"/>
  <c r="O15" i="1"/>
  <c r="O13" i="1"/>
  <c r="K14" i="1"/>
  <c r="K15" i="1"/>
  <c r="K13" i="1"/>
  <c r="L13" i="1" s="1"/>
  <c r="P15" i="1"/>
  <c r="P14" i="1"/>
  <c r="P13" i="1"/>
  <c r="Q15" i="1" l="1"/>
  <c r="L15" i="1" l="1"/>
  <c r="M15" i="1" s="1"/>
  <c r="M13" i="1"/>
  <c r="Q13" i="1"/>
  <c r="T13" i="1" s="1"/>
  <c r="L14" i="1"/>
  <c r="M14" i="1" s="1"/>
  <c r="Q14" i="1"/>
  <c r="T14" i="1" s="1"/>
  <c r="T15" i="1"/>
  <c r="N14" i="1" l="1"/>
  <c r="N13" i="1"/>
  <c r="N15" i="1"/>
</calcChain>
</file>

<file path=xl/sharedStrings.xml><?xml version="1.0" encoding="utf-8"?>
<sst xmlns="http://schemas.openxmlformats.org/spreadsheetml/2006/main" count="64" uniqueCount="53">
  <si>
    <t>이메일</t>
    <phoneticPr fontId="1" type="noConversion"/>
  </si>
  <si>
    <t xml:space="preserve"> 연번</t>
    <phoneticPr fontId="1" type="noConversion"/>
  </si>
  <si>
    <t>e-store 36.5 담당자 정보</t>
    <phoneticPr fontId="1" type="noConversion"/>
  </si>
  <si>
    <t xml:space="preserve">담당자 성명 </t>
    <phoneticPr fontId="1" type="noConversion"/>
  </si>
  <si>
    <t>e-store 36.5 상품 등록페이지 링크</t>
    <phoneticPr fontId="1" type="noConversion"/>
  </si>
  <si>
    <t>연락처(핸드폰 번호)</t>
    <phoneticPr fontId="1" type="noConversion"/>
  </si>
  <si>
    <t xml:space="preserve">e-store 36.5 입점사명 </t>
    <phoneticPr fontId="1" type="noConversion"/>
  </si>
  <si>
    <t xml:space="preserve">담당자 e-store 3.65 아이디 </t>
    <phoneticPr fontId="1" type="noConversion"/>
  </si>
  <si>
    <t xml:space="preserve">e-store 36.5 상품코드 
(상세페이지 상품코드 정확하게 기재) </t>
    <phoneticPr fontId="1" type="noConversion"/>
  </si>
  <si>
    <t xml:space="preserve"> </t>
    <phoneticPr fontId="1" type="noConversion"/>
  </si>
  <si>
    <t>총 할인율</t>
    <phoneticPr fontId="1" type="noConversion"/>
  </si>
  <si>
    <t>판매가(정산)</t>
    <phoneticPr fontId="1" type="noConversion"/>
  </si>
  <si>
    <t>할인금액</t>
    <phoneticPr fontId="1" type="noConversion"/>
  </si>
  <si>
    <t>가능</t>
    <phoneticPr fontId="1" type="noConversion"/>
  </si>
  <si>
    <t>불가능</t>
    <phoneticPr fontId="1" type="noConversion"/>
  </si>
  <si>
    <t>신청가능여부</t>
    <phoneticPr fontId="1" type="noConversion"/>
  </si>
  <si>
    <t>*자동반영</t>
    <phoneticPr fontId="1" type="noConversion"/>
  </si>
  <si>
    <t>*차액분 관련사항은 선정 시, 개별안내</t>
    <phoneticPr fontId="1" type="noConversion"/>
  </si>
  <si>
    <t>▼ 금액기재</t>
    <phoneticPr fontId="1" type="noConversion"/>
  </si>
  <si>
    <t>▼ 드롭다운으로 선택하세요</t>
    <phoneticPr fontId="1" type="noConversion"/>
  </si>
  <si>
    <t>▼ 자동반영</t>
    <phoneticPr fontId="1" type="noConversion"/>
  </si>
  <si>
    <t>기획전 판매가</t>
    <phoneticPr fontId="1" type="noConversion"/>
  </si>
  <si>
    <t>자부담 할인율(특가)</t>
    <phoneticPr fontId="1" type="noConversion"/>
  </si>
  <si>
    <t>도매가</t>
    <phoneticPr fontId="1" type="noConversion"/>
  </si>
  <si>
    <t>명절 카테고리</t>
    <phoneticPr fontId="1" type="noConversion"/>
  </si>
  <si>
    <t>1. 과일</t>
    <phoneticPr fontId="1" type="noConversion"/>
  </si>
  <si>
    <t>2. 육류</t>
    <phoneticPr fontId="1" type="noConversion"/>
  </si>
  <si>
    <t>3. 해산물ㆍ건어물</t>
    <phoneticPr fontId="1" type="noConversion"/>
  </si>
  <si>
    <t>4. 김ㆍ버섯ㆍ견과ㆍ곡물류</t>
    <phoneticPr fontId="1" type="noConversion"/>
  </si>
  <si>
    <t>5. 건강식품(홍삼, 꿀, 영양제 등)</t>
    <phoneticPr fontId="1" type="noConversion"/>
  </si>
  <si>
    <t>6. 떡ㆍ곶감</t>
    <phoneticPr fontId="1" type="noConversion"/>
  </si>
  <si>
    <t>7. 음료(커피ㆍ차ㆍ즙ㆍ주스 등)</t>
    <phoneticPr fontId="1" type="noConversion"/>
  </si>
  <si>
    <t>8. 가공식품</t>
    <phoneticPr fontId="1" type="noConversion"/>
  </si>
  <si>
    <t>9. 생활용품</t>
    <phoneticPr fontId="1" type="noConversion"/>
  </si>
  <si>
    <t>프로모션 적용 도매가
(30%지원+10%자부담 할인)</t>
    <phoneticPr fontId="1" type="noConversion"/>
  </si>
  <si>
    <r>
      <t xml:space="preserve">상품구성
</t>
    </r>
    <r>
      <rPr>
        <b/>
        <sz val="11"/>
        <color rgb="FFFF0000"/>
        <rFont val="맑은 고딕"/>
        <family val="3"/>
        <charset val="129"/>
        <scheme val="minor"/>
      </rPr>
      <t>(카탈로그 필수 기재 항목)</t>
    </r>
    <phoneticPr fontId="1" type="noConversion"/>
  </si>
  <si>
    <r>
      <t xml:space="preserve">e-store 36.5 판매가
</t>
    </r>
    <r>
      <rPr>
        <b/>
        <sz val="11"/>
        <color rgb="FFFF0000"/>
        <rFont val="맑은 고딕"/>
        <family val="3"/>
        <charset val="129"/>
        <scheme val="minor"/>
      </rPr>
      <t>(카탈로그 필수 기재 항목)</t>
    </r>
    <phoneticPr fontId="1" type="noConversion"/>
  </si>
  <si>
    <r>
      <t xml:space="preserve">상품명 
</t>
    </r>
    <r>
      <rPr>
        <b/>
        <sz val="11"/>
        <color rgb="FFFF0000"/>
        <rFont val="맑은 고딕"/>
        <family val="3"/>
        <charset val="129"/>
        <scheme val="minor"/>
      </rPr>
      <t>(카탈로그 필수 기재 항목)</t>
    </r>
    <phoneticPr fontId="1" type="noConversion"/>
  </si>
  <si>
    <t>도매할인 프로모션(B2B)</t>
    <phoneticPr fontId="1" type="noConversion"/>
  </si>
  <si>
    <t>e-store 36.5 기획전(B2C)</t>
    <phoneticPr fontId="1" type="noConversion"/>
  </si>
  <si>
    <t>카탈로그(B2B/B2G)</t>
    <phoneticPr fontId="1" type="noConversion"/>
  </si>
  <si>
    <t xml:space="preserve">e-store 36.5 도매 상품코드 
(상세페이지 상품코드 정확하게 기재) </t>
    <phoneticPr fontId="1" type="noConversion"/>
  </si>
  <si>
    <t>기획전 지원 할인율</t>
    <phoneticPr fontId="1" type="noConversion"/>
  </si>
  <si>
    <t>온오프라인 기획전 유형별 참여 신청(체크박스 선택)</t>
    <phoneticPr fontId="1" type="noConversion"/>
  </si>
  <si>
    <t>2023년 추석 사회적경제 온오프라인 통합 기획전 참여기업 신청서</t>
    <phoneticPr fontId="1" type="noConversion"/>
  </si>
  <si>
    <t>* (붙임1) 2023년 추석 사회적경제 온오프라인 통합 기획전 참여기업 모집공고 확인 필수
* (선물)세트 구성이 아닌 경우 선정되지 않을 수 있으므로 세트 구성 요망</t>
    <phoneticPr fontId="1" type="noConversion"/>
  </si>
  <si>
    <t>*기획전 지원금 2만원 초과 시, 불가합니다.</t>
    <phoneticPr fontId="1" type="noConversion"/>
  </si>
  <si>
    <t>도매가(정산)</t>
    <phoneticPr fontId="1" type="noConversion"/>
  </si>
  <si>
    <t>기획전 지원금</t>
    <phoneticPr fontId="1" type="noConversion"/>
  </si>
  <si>
    <t>도매가 지원금</t>
    <phoneticPr fontId="1" type="noConversion"/>
  </si>
  <si>
    <t>* 도매가가 자부담 할인율 적용가보다 높을 시, 불가</t>
    <phoneticPr fontId="1" type="noConversion"/>
  </si>
  <si>
    <t>도매 프로모션 신청가능여부</t>
    <phoneticPr fontId="1" type="noConversion"/>
  </si>
  <si>
    <r>
      <rPr>
        <b/>
        <sz val="12"/>
        <color theme="3" tint="-0.499984740745262"/>
        <rFont val="맑은 고딕"/>
        <family val="3"/>
        <charset val="129"/>
        <scheme val="minor"/>
      </rPr>
      <t xml:space="preserve">     &lt;필수 확인사항&gt;
   </t>
    </r>
    <r>
      <rPr>
        <sz val="12"/>
        <color theme="3" tint="-0.499984740745262"/>
        <rFont val="맑은 고딕"/>
        <family val="3"/>
        <charset val="129"/>
        <scheme val="minor"/>
      </rPr>
      <t xml:space="preserve"> </t>
    </r>
    <r>
      <rPr>
        <b/>
        <sz val="12"/>
        <color theme="3" tint="-0.499984740745262"/>
        <rFont val="맑은 고딕"/>
        <family val="3"/>
        <charset val="129"/>
        <scheme val="minor"/>
      </rPr>
      <t>- (붙임1) 2023년 추석 사회적경제 온오프라인 통합 기획전 참여기업 모집공고 확인 필수</t>
    </r>
    <r>
      <rPr>
        <sz val="12"/>
        <color theme="3" tint="-0.499984740745262"/>
        <rFont val="맑은 고딕"/>
        <family val="3"/>
        <charset val="129"/>
        <scheme val="minor"/>
      </rPr>
      <t xml:space="preserve">
    - </t>
    </r>
    <r>
      <rPr>
        <b/>
        <sz val="12"/>
        <color theme="3" tint="-0.499984740745262"/>
        <rFont val="맑은 고딕"/>
        <family val="3"/>
        <charset val="129"/>
        <scheme val="minor"/>
      </rPr>
      <t>e-store 36.5 판매가 :</t>
    </r>
    <r>
      <rPr>
        <sz val="12"/>
        <color theme="3" tint="-0.499984740745262"/>
        <rFont val="맑은 고딕"/>
        <family val="3"/>
        <charset val="129"/>
        <scheme val="minor"/>
      </rPr>
      <t xml:space="preserve"> e-store 36.5 등록된 상품 가격 기입 (카달로그 참여시 기재 가격)
   </t>
    </r>
    <r>
      <rPr>
        <b/>
        <sz val="12"/>
        <color theme="3" tint="-0.499984740745262"/>
        <rFont val="맑은 고딕"/>
        <family val="3"/>
        <charset val="129"/>
        <scheme val="minor"/>
      </rPr>
      <t xml:space="preserve"> - 자부담 할인율(특가) :</t>
    </r>
    <r>
      <rPr>
        <sz val="12"/>
        <color theme="3" tint="-0.499984740745262"/>
        <rFont val="맑은 고딕"/>
        <family val="3"/>
        <charset val="129"/>
        <scheme val="minor"/>
      </rPr>
      <t xml:space="preserve"> 10% - 20% (드롭다운으로 선택)
</t>
    </r>
    <r>
      <rPr>
        <b/>
        <sz val="12"/>
        <color rgb="FFFF0000"/>
        <rFont val="맑은 고딕"/>
        <family val="3"/>
        <charset val="129"/>
        <scheme val="minor"/>
      </rPr>
      <t xml:space="preserve">    - 도매가 : "자부담 할일율(특가)가 적용된 가격보다 낮은 가격"이어야 하며, "도매할인 프로모션 적용시 10%자부담 할인이 적용 가능할만한 금액으로 기재"</t>
    </r>
    <r>
      <rPr>
        <b/>
        <sz val="12"/>
        <color theme="3" tint="-0.499984740745262"/>
        <rFont val="맑은 고딕"/>
        <family val="3"/>
        <charset val="129"/>
        <scheme val="minor"/>
      </rPr>
      <t xml:space="preserve">
</t>
    </r>
    <r>
      <rPr>
        <sz val="12"/>
        <color theme="3" tint="-0.499984740745262"/>
        <rFont val="맑은 고딕"/>
        <family val="3"/>
        <charset val="129"/>
        <scheme val="minor"/>
      </rPr>
      <t xml:space="preserve">    </t>
    </r>
    <r>
      <rPr>
        <b/>
        <sz val="12"/>
        <color theme="3" tint="-0.499984740745262"/>
        <rFont val="맑은 고딕"/>
        <family val="3"/>
        <charset val="129"/>
        <scheme val="minor"/>
      </rPr>
      <t>- 기획전 지원 할인율 : 자부담 할인율에 따라 적용</t>
    </r>
    <r>
      <rPr>
        <sz val="12"/>
        <color theme="3" tint="-0.499984740745262"/>
        <rFont val="맑은 고딕"/>
        <family val="3"/>
        <charset val="129"/>
        <scheme val="minor"/>
      </rPr>
      <t xml:space="preserve"> (자부담 할인율 선택 시, 자동적용)
   </t>
    </r>
    <r>
      <rPr>
        <b/>
        <sz val="12"/>
        <color theme="3" tint="-0.499984740745262"/>
        <rFont val="맑은 고딕"/>
        <family val="3"/>
        <charset val="129"/>
        <scheme val="minor"/>
      </rPr>
      <t xml:space="preserve"> - 총 할인율 </t>
    </r>
    <r>
      <rPr>
        <sz val="12"/>
        <color theme="3" tint="-0.499984740745262"/>
        <rFont val="맑은 고딕"/>
        <family val="3"/>
        <charset val="129"/>
        <scheme val="minor"/>
      </rPr>
      <t xml:space="preserve">: 할인율 합산 퍼센트
   </t>
    </r>
    <r>
      <rPr>
        <b/>
        <sz val="12"/>
        <color theme="3" tint="-0.499984740745262"/>
        <rFont val="맑은 고딕"/>
        <family val="3"/>
        <charset val="129"/>
        <scheme val="minor"/>
      </rPr>
      <t xml:space="preserve"> - 할인금액 :</t>
    </r>
    <r>
      <rPr>
        <sz val="12"/>
        <color theme="3" tint="-0.499984740745262"/>
        <rFont val="맑은 고딕"/>
        <family val="3"/>
        <charset val="129"/>
        <scheme val="minor"/>
      </rPr>
      <t xml:space="preserve">  판매가 대비 총 할인액
    </t>
    </r>
    <r>
      <rPr>
        <b/>
        <sz val="12"/>
        <color theme="3" tint="-0.499984740745262"/>
        <rFont val="맑은 고딕"/>
        <family val="3"/>
        <charset val="129"/>
        <scheme val="minor"/>
      </rPr>
      <t>- 기획전 판매가 :</t>
    </r>
    <r>
      <rPr>
        <sz val="12"/>
        <color theme="3" tint="-0.499984740745262"/>
        <rFont val="맑은 고딕"/>
        <family val="3"/>
        <charset val="129"/>
        <scheme val="minor"/>
      </rPr>
      <t xml:space="preserve"> 설정한 값에 따라 자동계산
    </t>
    </r>
    <r>
      <rPr>
        <b/>
        <sz val="12"/>
        <color theme="3" tint="-0.499984740745262"/>
        <rFont val="맑은 고딕"/>
        <family val="3"/>
        <charset val="129"/>
        <scheme val="minor"/>
      </rPr>
      <t>- 프로모션 적용 도매가</t>
    </r>
    <r>
      <rPr>
        <sz val="12"/>
        <color theme="3" tint="-0.499984740745262"/>
        <rFont val="맑은 고딕"/>
        <family val="3"/>
        <charset val="129"/>
        <scheme val="minor"/>
      </rPr>
      <t xml:space="preserve">: 기재한 도매가에 40%할인율(30% 지원+10% 자부담)이 적용된 가격(자동적용)
    </t>
    </r>
    <r>
      <rPr>
        <b/>
        <sz val="12"/>
        <color theme="3" tint="-0.499984740745262"/>
        <rFont val="맑은 고딕"/>
        <family val="3"/>
        <charset val="129"/>
        <scheme val="minor"/>
      </rPr>
      <t>- 판매가(정산) :</t>
    </r>
    <r>
      <rPr>
        <sz val="12"/>
        <color theme="3" tint="-0.499984740745262"/>
        <rFont val="맑은 고딕"/>
        <family val="3"/>
        <charset val="129"/>
        <scheme val="minor"/>
      </rPr>
      <t xml:space="preserve"> 정산 시, 기준가(자부담할인율 반영 금액)
    - 할인율 적용: 30%(지원금 20%+자부담 10%), 50% (지원금 30%+자부담 20%)
    - </t>
    </r>
    <r>
      <rPr>
        <b/>
        <sz val="12"/>
        <color theme="3" tint="-0.499984740745262"/>
        <rFont val="맑은 고딕"/>
        <family val="3"/>
        <charset val="129"/>
        <scheme val="minor"/>
      </rPr>
      <t>기획전 할인지원은 상품 당 최대 2만원까지 지원 / 2만원 초과 시, 불가
    - 판매가에서 자부담 할인율이 적용된 가격보다 도매가가 높을 시, 도매할인 프로모션 불가</t>
    </r>
    <r>
      <rPr>
        <sz val="12"/>
        <color rgb="FF0033CC"/>
        <rFont val="맑은 고딕"/>
        <family val="3"/>
        <charset val="129"/>
        <scheme val="minor"/>
      </rPr>
      <t xml:space="preserve">
</t>
    </r>
    <r>
      <rPr>
        <sz val="12"/>
        <color theme="3" tint="-0.499984740745262"/>
        <rFont val="맑은 고딕"/>
        <family val="3"/>
        <charset val="129"/>
        <scheme val="minor"/>
      </rPr>
      <t xml:space="preserve">    ※ 파일명에 기업명 입력 필수
    ※ 신청 제품 수는 최대 3개로 제한이 있으며, 선정을 통해 일부 제품만 선정 될 수 있음
    ※ 상품 구성(세트) 에 따라 상품 가격이 동일한 경우, 상품 옵션을 통하여 1개 상품으로 등록할 것을 권고
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</si>
</sst>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_(&quot;₩&quot;* #,##0_);_(&quot;₩&quot;* \(#,##0\);_(&quot;₩&quot;* &quot;-&quot;_);_(@_)"/>
  </numFmts>
  <fonts count="2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8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33CC"/>
      <name val="맑은 고딕"/>
      <family val="3"/>
      <charset val="129"/>
      <scheme val="minor"/>
    </font>
    <font>
      <b/>
      <sz val="12"/>
      <color rgb="FF0033CC"/>
      <name val="맑은 고딕"/>
      <family val="3"/>
      <charset val="129"/>
      <scheme val="minor"/>
    </font>
    <font>
      <b/>
      <sz val="12"/>
      <color theme="3" tint="-0.499984740745262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4" tint="0.59999389629810485"/>
      <name val="맑은 고딕"/>
      <family val="2"/>
      <charset val="129"/>
      <scheme val="minor"/>
    </font>
    <font>
      <sz val="12"/>
      <color theme="3" tint="-0.499984740745262"/>
      <name val="맑은 고딕"/>
      <family val="3"/>
      <charset val="129"/>
      <scheme val="minor"/>
    </font>
    <font>
      <sz val="12"/>
      <color rgb="FF0033CC"/>
      <name val="맑은 고딕"/>
      <family val="3"/>
      <charset val="129"/>
      <scheme val="minor"/>
    </font>
    <font>
      <b/>
      <sz val="9"/>
      <color rgb="FF0033CC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sz val="9"/>
      <color rgb="FF000000"/>
      <name val="Malgun Gothic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41" fontId="16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9" fontId="10" fillId="0" borderId="0" xfId="0" applyNumberFormat="1" applyFont="1">
      <alignment vertical="center"/>
    </xf>
    <xf numFmtId="0" fontId="12" fillId="4" borderId="12" xfId="0" applyFont="1" applyFill="1" applyBorder="1">
      <alignment vertical="center"/>
    </xf>
    <xf numFmtId="0" fontId="0" fillId="4" borderId="12" xfId="0" applyFill="1" applyBorder="1">
      <alignment vertical="center"/>
    </xf>
    <xf numFmtId="0" fontId="0" fillId="4" borderId="15" xfId="0" applyFill="1" applyBorder="1">
      <alignment vertical="center"/>
    </xf>
    <xf numFmtId="0" fontId="12" fillId="4" borderId="12" xfId="0" applyFont="1" applyFill="1" applyBorder="1" applyAlignment="1">
      <alignment horizontal="right" vertical="center"/>
    </xf>
    <xf numFmtId="41" fontId="12" fillId="4" borderId="10" xfId="0" applyNumberFormat="1" applyFont="1" applyFill="1" applyBorder="1">
      <alignment vertical="center"/>
    </xf>
    <xf numFmtId="9" fontId="0" fillId="2" borderId="1" xfId="0" applyNumberFormat="1" applyFill="1" applyBorder="1" applyAlignment="1" applyProtection="1">
      <alignment horizontal="center" vertical="center"/>
    </xf>
    <xf numFmtId="9" fontId="11" fillId="2" borderId="1" xfId="0" applyNumberFormat="1" applyFont="1" applyFill="1" applyBorder="1" applyAlignment="1" applyProtection="1">
      <alignment horizontal="center" vertical="center"/>
    </xf>
    <xf numFmtId="176" fontId="0" fillId="2" borderId="1" xfId="0" applyNumberFormat="1" applyFill="1" applyBorder="1" applyProtection="1">
      <alignment vertical="center"/>
    </xf>
    <xf numFmtId="176" fontId="0" fillId="5" borderId="1" xfId="0" applyNumberFormat="1" applyFill="1" applyBorder="1" applyProtection="1">
      <alignment vertical="center"/>
    </xf>
    <xf numFmtId="3" fontId="0" fillId="0" borderId="1" xfId="0" applyNumberFormat="1" applyBorder="1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5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41" fontId="6" fillId="6" borderId="1" xfId="1" applyFont="1" applyFill="1" applyBorder="1" applyAlignment="1" applyProtection="1">
      <alignment horizontal="center" vertical="center"/>
      <protection locked="0"/>
    </xf>
    <xf numFmtId="9" fontId="6" fillId="6" borderId="1" xfId="0" applyNumberFormat="1" applyFont="1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6" borderId="1" xfId="0" quotePrefix="1" applyFill="1" applyBorder="1" applyAlignment="1" applyProtection="1">
      <alignment horizontal="center" vertical="center"/>
      <protection locked="0"/>
    </xf>
    <xf numFmtId="41" fontId="12" fillId="0" borderId="0" xfId="0" applyNumberFormat="1" applyFont="1" applyFill="1" applyBorder="1">
      <alignment vertical="center"/>
    </xf>
    <xf numFmtId="0" fontId="12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10" fillId="0" borderId="0" xfId="0" applyFont="1">
      <alignment vertical="center"/>
    </xf>
    <xf numFmtId="0" fontId="17" fillId="0" borderId="0" xfId="0" applyFont="1">
      <alignment vertical="center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0" fillId="0" borderId="16" xfId="0" applyFill="1" applyBorder="1" applyProtection="1">
      <alignment vertical="center"/>
      <protection locked="0"/>
    </xf>
    <xf numFmtId="0" fontId="8" fillId="4" borderId="8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8" fillId="4" borderId="13" xfId="0" applyFont="1" applyFill="1" applyBorder="1" applyAlignment="1">
      <alignment horizontal="left" vertical="center" wrapText="1"/>
    </xf>
    <xf numFmtId="0" fontId="8" fillId="4" borderId="1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</cellXfs>
  <cellStyles count="2">
    <cellStyle name="쉼표 [0]" xfId="1" builtinId="6"/>
    <cellStyle name="표준" xfId="0" builtinId="0"/>
  </cellStyles>
  <dxfs count="4"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33CC"/>
      <color rgb="FF0206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1276350</xdr:colOff>
          <xdr:row>9</xdr:row>
          <xdr:rowOff>85725</xdr:rowOff>
        </xdr:from>
        <xdr:to>
          <xdr:col>1</xdr:col>
          <xdr:colOff>1971675</xdr:colOff>
          <xdr:row>9</xdr:row>
          <xdr:rowOff>314325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9</xdr:row>
          <xdr:rowOff>47625</xdr:rowOff>
        </xdr:from>
        <xdr:to>
          <xdr:col>2</xdr:col>
          <xdr:colOff>2171700</xdr:colOff>
          <xdr:row>9</xdr:row>
          <xdr:rowOff>361950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690B4C02-3001-41DE-99E8-6D6223CACC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도매 상품등록(도매가) 입력 필수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9</xdr:row>
          <xdr:rowOff>66675</xdr:rowOff>
        </xdr:from>
        <xdr:to>
          <xdr:col>3</xdr:col>
          <xdr:colOff>2095500</xdr:colOff>
          <xdr:row>9</xdr:row>
          <xdr:rowOff>333375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F5646A4C-5A1C-47BE-9B6F-8D4EE069EA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 카탈로그 필수 기재 항목 참조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39"/>
  <sheetViews>
    <sheetView tabSelected="1" zoomScale="82" zoomScaleNormal="82" workbookViewId="0">
      <selection activeCell="B8" sqref="B8:D8"/>
    </sheetView>
  </sheetViews>
  <sheetFormatPr defaultColWidth="8.75" defaultRowHeight="16.5"/>
  <cols>
    <col min="1" max="1" width="5.25" customWidth="1"/>
    <col min="2" max="2" width="36.25" customWidth="1"/>
    <col min="3" max="4" width="30.25" customWidth="1"/>
    <col min="5" max="6" width="35.75" customWidth="1"/>
    <col min="7" max="7" width="57.25" customWidth="1"/>
    <col min="8" max="8" width="33.5" bestFit="1" customWidth="1"/>
    <col min="9" max="10" width="25" customWidth="1"/>
    <col min="11" max="11" width="24.75" customWidth="1"/>
    <col min="12" max="13" width="14.25" customWidth="1"/>
    <col min="14" max="15" width="26.75" customWidth="1"/>
    <col min="16" max="16" width="12.625" bestFit="1" customWidth="1"/>
    <col min="17" max="17" width="0.25" customWidth="1"/>
    <col min="18" max="18" width="12.625" bestFit="1" customWidth="1"/>
    <col min="19" max="19" width="0.25" customWidth="1"/>
    <col min="20" max="20" width="34.375" bestFit="1" customWidth="1"/>
    <col min="21" max="21" width="41.125" bestFit="1" customWidth="1"/>
  </cols>
  <sheetData>
    <row r="1" spans="1:26" ht="17.25" thickBo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6" ht="28.5" customHeight="1" thickBot="1">
      <c r="A2" s="14"/>
      <c r="B2" s="51" t="s">
        <v>44</v>
      </c>
      <c r="C2" s="52"/>
      <c r="D2" s="52"/>
      <c r="E2" s="52"/>
      <c r="F2" s="52"/>
      <c r="G2" s="53"/>
      <c r="H2" s="38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6" ht="39" customHeight="1">
      <c r="A3" s="15"/>
      <c r="B3" s="57" t="s">
        <v>45</v>
      </c>
      <c r="C3" s="57"/>
      <c r="D3" s="57"/>
      <c r="E3" s="57"/>
      <c r="F3" s="57"/>
      <c r="G3" s="57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6">
      <c r="A4" s="14"/>
      <c r="B4" s="54" t="s">
        <v>2</v>
      </c>
      <c r="C4" s="55"/>
      <c r="D4" s="55"/>
      <c r="E4" s="55"/>
      <c r="F4" s="56"/>
      <c r="G4" s="39"/>
      <c r="H4" s="39"/>
      <c r="I4" s="16"/>
      <c r="J4" s="16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6">
      <c r="A5" s="14"/>
      <c r="B5" s="17" t="s">
        <v>6</v>
      </c>
      <c r="C5" s="17" t="s">
        <v>3</v>
      </c>
      <c r="D5" s="17" t="s">
        <v>7</v>
      </c>
      <c r="E5" s="17" t="s">
        <v>5</v>
      </c>
      <c r="F5" s="17" t="s">
        <v>0</v>
      </c>
      <c r="G5" s="43"/>
      <c r="H5" s="40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6" ht="30" customHeight="1">
      <c r="A6" s="14"/>
      <c r="B6" s="18"/>
      <c r="C6" s="18"/>
      <c r="D6" s="18"/>
      <c r="E6" s="18"/>
      <c r="F6" s="18"/>
      <c r="G6" s="44"/>
      <c r="H6" s="42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26">
      <c r="A7" s="14"/>
      <c r="B7" s="14"/>
      <c r="C7" s="22"/>
      <c r="D7" s="22"/>
      <c r="E7" s="21"/>
      <c r="F7" s="21"/>
      <c r="G7" s="21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0"/>
      <c r="U7" s="20"/>
    </row>
    <row r="8" spans="1:26">
      <c r="A8" s="14"/>
      <c r="B8" s="54" t="s">
        <v>43</v>
      </c>
      <c r="C8" s="55"/>
      <c r="D8" s="56"/>
      <c r="E8" s="39"/>
      <c r="F8" s="39"/>
      <c r="G8" s="39"/>
      <c r="H8" s="39"/>
      <c r="I8" s="16"/>
      <c r="J8" s="16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6">
      <c r="A9" s="14"/>
      <c r="B9" s="17" t="s">
        <v>39</v>
      </c>
      <c r="C9" s="17" t="s">
        <v>38</v>
      </c>
      <c r="D9" s="17" t="s">
        <v>40</v>
      </c>
      <c r="E9" s="40"/>
      <c r="F9" s="40"/>
      <c r="G9" s="40"/>
      <c r="H9" s="40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6" ht="30" customHeight="1">
      <c r="A10" s="14"/>
      <c r="B10" s="18"/>
      <c r="C10" s="18"/>
      <c r="D10" s="18"/>
      <c r="E10" s="41"/>
      <c r="F10" s="41"/>
      <c r="G10" s="41"/>
      <c r="H10" s="42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20" t="s">
        <v>17</v>
      </c>
      <c r="U10" s="20"/>
    </row>
    <row r="11" spans="1:26">
      <c r="A11" s="14"/>
      <c r="B11" s="14"/>
      <c r="C11" s="22" t="s">
        <v>19</v>
      </c>
      <c r="D11" s="22"/>
      <c r="E11" s="21"/>
      <c r="F11" s="21"/>
      <c r="G11" s="21"/>
      <c r="H11" s="22" t="s">
        <v>18</v>
      </c>
      <c r="I11" s="22" t="s">
        <v>19</v>
      </c>
      <c r="J11" s="22" t="s">
        <v>18</v>
      </c>
      <c r="K11" s="22" t="s">
        <v>20</v>
      </c>
      <c r="L11" s="22" t="s">
        <v>20</v>
      </c>
      <c r="M11" s="22" t="s">
        <v>20</v>
      </c>
      <c r="N11" s="22" t="s">
        <v>20</v>
      </c>
      <c r="O11" s="22" t="s">
        <v>20</v>
      </c>
      <c r="P11" s="22" t="s">
        <v>20</v>
      </c>
      <c r="Q11" s="22" t="s">
        <v>16</v>
      </c>
      <c r="R11" s="22" t="s">
        <v>20</v>
      </c>
      <c r="S11" s="22" t="s">
        <v>16</v>
      </c>
      <c r="T11" s="20" t="s">
        <v>46</v>
      </c>
      <c r="U11" s="20" t="s">
        <v>50</v>
      </c>
    </row>
    <row r="12" spans="1:26" s="1" customFormat="1" ht="42.75" customHeight="1">
      <c r="A12" s="23" t="s">
        <v>1</v>
      </c>
      <c r="B12" s="23" t="s">
        <v>37</v>
      </c>
      <c r="C12" s="23" t="s">
        <v>24</v>
      </c>
      <c r="D12" s="23" t="s">
        <v>35</v>
      </c>
      <c r="E12" s="23" t="s">
        <v>8</v>
      </c>
      <c r="F12" s="23" t="s">
        <v>41</v>
      </c>
      <c r="G12" s="17" t="s">
        <v>4</v>
      </c>
      <c r="H12" s="23" t="s">
        <v>36</v>
      </c>
      <c r="I12" s="17" t="s">
        <v>22</v>
      </c>
      <c r="J12" s="17" t="s">
        <v>23</v>
      </c>
      <c r="K12" s="17" t="s">
        <v>42</v>
      </c>
      <c r="L12" s="17" t="s">
        <v>10</v>
      </c>
      <c r="M12" s="17" t="s">
        <v>12</v>
      </c>
      <c r="N12" s="24" t="s">
        <v>21</v>
      </c>
      <c r="O12" s="24" t="s">
        <v>34</v>
      </c>
      <c r="P12" s="23" t="s">
        <v>11</v>
      </c>
      <c r="Q12" s="23" t="s">
        <v>48</v>
      </c>
      <c r="R12" s="23" t="s">
        <v>47</v>
      </c>
      <c r="S12" s="23" t="s">
        <v>49</v>
      </c>
      <c r="T12" s="23" t="s">
        <v>15</v>
      </c>
      <c r="U12" s="23" t="s">
        <v>51</v>
      </c>
      <c r="V12"/>
      <c r="W12"/>
      <c r="X12"/>
      <c r="Y12"/>
      <c r="Z12"/>
    </row>
    <row r="13" spans="1:26">
      <c r="A13" s="19">
        <v>1</v>
      </c>
      <c r="B13" s="25"/>
      <c r="C13" s="37"/>
      <c r="D13" s="37"/>
      <c r="E13" s="25"/>
      <c r="F13" s="25"/>
      <c r="G13" s="25"/>
      <c r="H13" s="26"/>
      <c r="I13" s="27"/>
      <c r="J13" s="26"/>
      <c r="K13" s="8" t="e">
        <f>VLOOKUP(I13,'TOUCH(X)'!$B$2:$C$3,2,0)</f>
        <v>#N/A</v>
      </c>
      <c r="L13" s="9" t="e">
        <f>I13+K13</f>
        <v>#N/A</v>
      </c>
      <c r="M13" s="10" t="e">
        <f>H13*L13</f>
        <v>#N/A</v>
      </c>
      <c r="N13" s="11" t="e">
        <f>H13-M13</f>
        <v>#N/A</v>
      </c>
      <c r="O13" s="11">
        <f>J13-(J13*40%)</f>
        <v>0</v>
      </c>
      <c r="P13" s="12">
        <f>H13-(H13*I13)</f>
        <v>0</v>
      </c>
      <c r="Q13" s="12" t="e">
        <f>H13*K13</f>
        <v>#N/A</v>
      </c>
      <c r="R13" s="12">
        <f>J13-(J13*10%)</f>
        <v>0</v>
      </c>
      <c r="S13" s="12">
        <f>J13*30%</f>
        <v>0</v>
      </c>
      <c r="T13" s="13" t="e">
        <f>IF(Q13&lt;=20000,"전액지원","일부지원&lt;2만원 이상, 차액분 자부담&gt;")</f>
        <v>#N/A</v>
      </c>
      <c r="U13" s="13" t="str">
        <f>IF(J13&lt;(H13-(H13*I13)),"가능","불가")</f>
        <v>불가</v>
      </c>
    </row>
    <row r="14" spans="1:26">
      <c r="A14" s="19">
        <v>2</v>
      </c>
      <c r="B14" s="25"/>
      <c r="C14" s="37"/>
      <c r="D14" s="37"/>
      <c r="E14" s="28"/>
      <c r="F14" s="28"/>
      <c r="G14" s="28"/>
      <c r="H14" s="26"/>
      <c r="I14" s="27"/>
      <c r="J14" s="26"/>
      <c r="K14" s="8" t="e">
        <f>VLOOKUP(I14,'TOUCH(X)'!$B$2:$C$3,2,0)</f>
        <v>#N/A</v>
      </c>
      <c r="L14" s="9" t="e">
        <f t="shared" ref="L14:L15" si="0">I14+K14</f>
        <v>#N/A</v>
      </c>
      <c r="M14" s="10" t="e">
        <f t="shared" ref="M14:M15" si="1">H14*L14</f>
        <v>#N/A</v>
      </c>
      <c r="N14" s="11" t="e">
        <f t="shared" ref="N14:N15" si="2">H14-M14</f>
        <v>#N/A</v>
      </c>
      <c r="O14" s="11">
        <f t="shared" ref="O14:O15" si="3">J14-(J14*40%)</f>
        <v>0</v>
      </c>
      <c r="P14" s="12">
        <f>H14-(H14*I14)</f>
        <v>0</v>
      </c>
      <c r="Q14" s="12" t="e">
        <f t="shared" ref="Q14" si="4">H14*K14</f>
        <v>#N/A</v>
      </c>
      <c r="R14" s="12">
        <f t="shared" ref="R14:R15" si="5">J14-(J14*10%)</f>
        <v>0</v>
      </c>
      <c r="S14" s="12">
        <f t="shared" ref="S14:S15" si="6">J14*30%</f>
        <v>0</v>
      </c>
      <c r="T14" s="13" t="e">
        <f>IF(Q14&lt;=20000,"전액지원","일부지원&lt;2만원 이상, 차액분 자부담&gt;")</f>
        <v>#N/A</v>
      </c>
      <c r="U14" s="13" t="str">
        <f t="shared" ref="U14:U15" si="7">IF(J14&lt;(H14-(H14*I14)),"가능","불가")</f>
        <v>불가</v>
      </c>
    </row>
    <row r="15" spans="1:26">
      <c r="A15" s="19">
        <v>3</v>
      </c>
      <c r="B15" s="25"/>
      <c r="C15" s="37"/>
      <c r="D15" s="37"/>
      <c r="E15" s="29"/>
      <c r="F15" s="29"/>
      <c r="G15" s="29"/>
      <c r="H15" s="26"/>
      <c r="I15" s="27"/>
      <c r="J15" s="26"/>
      <c r="K15" s="8" t="e">
        <f>VLOOKUP(I15,'TOUCH(X)'!$B$2:$C$3,2,0)</f>
        <v>#N/A</v>
      </c>
      <c r="L15" s="9" t="e">
        <f t="shared" si="0"/>
        <v>#N/A</v>
      </c>
      <c r="M15" s="10" t="e">
        <f t="shared" si="1"/>
        <v>#N/A</v>
      </c>
      <c r="N15" s="11" t="e">
        <f t="shared" si="2"/>
        <v>#N/A</v>
      </c>
      <c r="O15" s="11">
        <f t="shared" si="3"/>
        <v>0</v>
      </c>
      <c r="P15" s="12">
        <f>H15-(H15*I15)</f>
        <v>0</v>
      </c>
      <c r="Q15" s="12" t="e">
        <f>H15*K15</f>
        <v>#N/A</v>
      </c>
      <c r="R15" s="12">
        <f t="shared" si="5"/>
        <v>0</v>
      </c>
      <c r="S15" s="12">
        <f t="shared" si="6"/>
        <v>0</v>
      </c>
      <c r="T15" s="13" t="e">
        <f>IF(Q15&lt;=20000,"전액지원","일부지원&lt;2만원 이상, 차액분 자부담&gt;")</f>
        <v>#N/A</v>
      </c>
      <c r="U15" s="13" t="str">
        <f t="shared" si="7"/>
        <v>불가</v>
      </c>
    </row>
    <row r="17" spans="2:10" ht="17.25" thickBot="1"/>
    <row r="18" spans="2:10" ht="16.899999999999999" customHeight="1">
      <c r="B18" s="45" t="s">
        <v>52</v>
      </c>
      <c r="C18" s="46"/>
      <c r="D18" s="46"/>
      <c r="E18" s="46"/>
      <c r="F18" s="46"/>
      <c r="G18" s="46"/>
      <c r="H18" s="46"/>
      <c r="I18" s="7"/>
      <c r="J18" s="30"/>
    </row>
    <row r="19" spans="2:10" ht="16.899999999999999" customHeight="1">
      <c r="B19" s="47"/>
      <c r="C19" s="48"/>
      <c r="D19" s="48"/>
      <c r="E19" s="48"/>
      <c r="F19" s="48"/>
      <c r="G19" s="48"/>
      <c r="H19" s="48"/>
      <c r="I19" s="3"/>
      <c r="J19" s="31"/>
    </row>
    <row r="20" spans="2:10" ht="16.899999999999999" customHeight="1">
      <c r="B20" s="47"/>
      <c r="C20" s="48"/>
      <c r="D20" s="48"/>
      <c r="E20" s="48"/>
      <c r="F20" s="48"/>
      <c r="G20" s="48"/>
      <c r="H20" s="48"/>
      <c r="I20" s="3"/>
      <c r="J20" s="31"/>
    </row>
    <row r="21" spans="2:10" ht="16.899999999999999" customHeight="1">
      <c r="B21" s="47"/>
      <c r="C21" s="48"/>
      <c r="D21" s="48"/>
      <c r="E21" s="48"/>
      <c r="F21" s="48"/>
      <c r="G21" s="48"/>
      <c r="H21" s="48"/>
      <c r="I21" s="6" t="s">
        <v>13</v>
      </c>
      <c r="J21" s="32"/>
    </row>
    <row r="22" spans="2:10" ht="16.899999999999999" customHeight="1">
      <c r="B22" s="47"/>
      <c r="C22" s="48"/>
      <c r="D22" s="48"/>
      <c r="E22" s="48"/>
      <c r="F22" s="48"/>
      <c r="G22" s="48"/>
      <c r="H22" s="48"/>
      <c r="I22" s="6" t="s">
        <v>14</v>
      </c>
      <c r="J22" s="32"/>
    </row>
    <row r="23" spans="2:10" ht="16.899999999999999" customHeight="1">
      <c r="B23" s="47"/>
      <c r="C23" s="48"/>
      <c r="D23" s="48"/>
      <c r="E23" s="48"/>
      <c r="F23" s="48"/>
      <c r="G23" s="48"/>
      <c r="H23" s="48"/>
      <c r="I23" s="4"/>
      <c r="J23" s="33"/>
    </row>
    <row r="24" spans="2:10" ht="16.899999999999999" customHeight="1">
      <c r="B24" s="47"/>
      <c r="C24" s="48"/>
      <c r="D24" s="48"/>
      <c r="E24" s="48"/>
      <c r="F24" s="48"/>
      <c r="G24" s="48"/>
      <c r="H24" s="48"/>
      <c r="I24" s="4"/>
      <c r="J24" s="33"/>
    </row>
    <row r="25" spans="2:10" ht="16.899999999999999" customHeight="1">
      <c r="B25" s="47"/>
      <c r="C25" s="48"/>
      <c r="D25" s="48"/>
      <c r="E25" s="48"/>
      <c r="F25" s="48"/>
      <c r="G25" s="48"/>
      <c r="H25" s="48"/>
      <c r="I25" s="4"/>
      <c r="J25" s="33"/>
    </row>
    <row r="26" spans="2:10" ht="16.899999999999999" customHeight="1">
      <c r="B26" s="47"/>
      <c r="C26" s="48"/>
      <c r="D26" s="48"/>
      <c r="E26" s="48"/>
      <c r="F26" s="48"/>
      <c r="G26" s="48"/>
      <c r="H26" s="48"/>
      <c r="I26" s="4"/>
      <c r="J26" s="33"/>
    </row>
    <row r="27" spans="2:10" ht="16.899999999999999" customHeight="1">
      <c r="B27" s="47"/>
      <c r="C27" s="48"/>
      <c r="D27" s="48"/>
      <c r="E27" s="48"/>
      <c r="F27" s="48"/>
      <c r="G27" s="48"/>
      <c r="H27" s="48"/>
      <c r="I27" s="4"/>
      <c r="J27" s="33"/>
    </row>
    <row r="28" spans="2:10" ht="16.899999999999999" customHeight="1">
      <c r="B28" s="47"/>
      <c r="C28" s="48"/>
      <c r="D28" s="48"/>
      <c r="E28" s="48"/>
      <c r="F28" s="48"/>
      <c r="G28" s="48"/>
      <c r="H28" s="48"/>
      <c r="I28" s="4"/>
      <c r="J28" s="33"/>
    </row>
    <row r="29" spans="2:10" ht="16.899999999999999" customHeight="1">
      <c r="B29" s="47"/>
      <c r="C29" s="48"/>
      <c r="D29" s="48"/>
      <c r="E29" s="48"/>
      <c r="F29" s="48"/>
      <c r="G29" s="48"/>
      <c r="H29" s="48"/>
      <c r="I29" s="4"/>
      <c r="J29" s="33"/>
    </row>
    <row r="30" spans="2:10" ht="16.899999999999999" customHeight="1">
      <c r="B30" s="47"/>
      <c r="C30" s="48"/>
      <c r="D30" s="48"/>
      <c r="E30" s="48"/>
      <c r="F30" s="48"/>
      <c r="G30" s="48"/>
      <c r="H30" s="48"/>
      <c r="I30" s="4"/>
      <c r="J30" s="33"/>
    </row>
    <row r="31" spans="2:10" ht="16.899999999999999" customHeight="1">
      <c r="B31" s="47"/>
      <c r="C31" s="48"/>
      <c r="D31" s="48"/>
      <c r="E31" s="48"/>
      <c r="F31" s="48"/>
      <c r="G31" s="48"/>
      <c r="H31" s="48"/>
      <c r="I31" s="4"/>
      <c r="J31" s="33"/>
    </row>
    <row r="32" spans="2:10" ht="66.75" customHeight="1">
      <c r="B32" s="47"/>
      <c r="C32" s="48"/>
      <c r="D32" s="48"/>
      <c r="E32" s="48"/>
      <c r="F32" s="48"/>
      <c r="G32" s="48"/>
      <c r="H32" s="48"/>
      <c r="I32" s="4"/>
      <c r="J32" s="33"/>
    </row>
    <row r="33" spans="1:10" ht="16.899999999999999" customHeight="1">
      <c r="B33" s="47"/>
      <c r="C33" s="48"/>
      <c r="D33" s="48"/>
      <c r="E33" s="48"/>
      <c r="F33" s="48"/>
      <c r="G33" s="48"/>
      <c r="H33" s="48"/>
      <c r="I33" s="4"/>
      <c r="J33" s="33"/>
    </row>
    <row r="34" spans="1:10" ht="18" customHeight="1">
      <c r="A34" t="s">
        <v>9</v>
      </c>
      <c r="B34" s="47"/>
      <c r="C34" s="48"/>
      <c r="D34" s="48"/>
      <c r="E34" s="48"/>
      <c r="F34" s="48"/>
      <c r="G34" s="48"/>
      <c r="H34" s="48"/>
      <c r="I34" s="4"/>
      <c r="J34" s="33"/>
    </row>
    <row r="35" spans="1:10" ht="17.45" customHeight="1">
      <c r="B35" s="47"/>
      <c r="C35" s="48"/>
      <c r="D35" s="48"/>
      <c r="E35" s="48"/>
      <c r="F35" s="48"/>
      <c r="G35" s="48"/>
      <c r="H35" s="48"/>
      <c r="I35" s="4"/>
      <c r="J35" s="33"/>
    </row>
    <row r="36" spans="1:10" ht="18" customHeight="1">
      <c r="B36" s="47"/>
      <c r="C36" s="48"/>
      <c r="D36" s="48"/>
      <c r="E36" s="48"/>
      <c r="F36" s="48"/>
      <c r="G36" s="48"/>
      <c r="H36" s="48"/>
      <c r="I36" s="4"/>
      <c r="J36" s="33"/>
    </row>
    <row r="37" spans="1:10">
      <c r="B37" s="47"/>
      <c r="C37" s="48"/>
      <c r="D37" s="48"/>
      <c r="E37" s="48"/>
      <c r="F37" s="48"/>
      <c r="G37" s="48"/>
      <c r="H37" s="48"/>
      <c r="I37" s="4"/>
      <c r="J37" s="33"/>
    </row>
    <row r="38" spans="1:10" ht="17.25" thickBot="1">
      <c r="B38" s="49"/>
      <c r="C38" s="50"/>
      <c r="D38" s="50"/>
      <c r="E38" s="50"/>
      <c r="F38" s="50"/>
      <c r="G38" s="50"/>
      <c r="H38" s="50"/>
      <c r="I38" s="5"/>
      <c r="J38" s="33"/>
    </row>
    <row r="39" spans="1:10">
      <c r="J39" s="34"/>
    </row>
  </sheetData>
  <protectedRanges>
    <protectedRange algorithmName="SHA-512" hashValue="Nj40pHSFd960OmjFYEfdSPUOO6JZoo302NMVSd7xjclq4sH7rlUyzOeEMXdB182KuCZeG1vcZ0bzv4/nlmg/BA==" saltValue="psSYAk5lKoDlPHUkzx+F2g==" spinCount="100000" sqref="K13:U15" name="편집불가"/>
  </protectedRanges>
  <mergeCells count="5">
    <mergeCell ref="B18:H38"/>
    <mergeCell ref="B2:G2"/>
    <mergeCell ref="B8:D8"/>
    <mergeCell ref="B4:F4"/>
    <mergeCell ref="B3:G3"/>
  </mergeCells>
  <phoneticPr fontId="1" type="noConversion"/>
  <conditionalFormatting sqref="T13:T15">
    <cfRule type="cellIs" dxfId="3" priority="14" operator="between">
      <formula>"일부지원&lt;2만원 이상, 차액분 자부담&gt;"</formula>
      <formula>"일부지원&lt;2만원 이상, 차액분 자부담&gt;"</formula>
    </cfRule>
    <cfRule type="cellIs" dxfId="2" priority="15" operator="between">
      <formula>"""전액지원"""</formula>
      <formula>"전액지원"</formula>
    </cfRule>
  </conditionalFormatting>
  <conditionalFormatting sqref="U13:U15">
    <cfRule type="cellIs" dxfId="1" priority="1" operator="between">
      <formula>"불가"</formula>
      <formula>"불가"</formula>
    </cfRule>
    <cfRule type="cellIs" dxfId="0" priority="2" operator="between">
      <formula>"가능"</formula>
      <formula>"가능"</formula>
    </cfRule>
  </conditionalFormatting>
  <pageMargins left="0.7" right="0.7" top="0.75" bottom="0.75" header="0.3" footer="0.3"/>
  <pageSetup paperSize="9" orientation="portrait" r:id="rId1"/>
  <ignoredErrors>
    <ignoredError sqref="L14:N15 K13:N13 K14:K15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1</xdr:col>
                    <xdr:colOff>1276350</xdr:colOff>
                    <xdr:row>9</xdr:row>
                    <xdr:rowOff>85725</xdr:rowOff>
                  </from>
                  <to>
                    <xdr:col>1</xdr:col>
                    <xdr:colOff>1971675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2</xdr:col>
                    <xdr:colOff>180975</xdr:colOff>
                    <xdr:row>9</xdr:row>
                    <xdr:rowOff>47625</xdr:rowOff>
                  </from>
                  <to>
                    <xdr:col>2</xdr:col>
                    <xdr:colOff>2171700</xdr:colOff>
                    <xdr:row>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3</xdr:col>
                    <xdr:colOff>266700</xdr:colOff>
                    <xdr:row>9</xdr:row>
                    <xdr:rowOff>66675</xdr:rowOff>
                  </from>
                  <to>
                    <xdr:col>3</xdr:col>
                    <xdr:colOff>2095500</xdr:colOff>
                    <xdr:row>9</xdr:row>
                    <xdr:rowOff>333375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'TOUCH(X)'!$B$2:$B$3</xm:f>
          </x14:formula1>
          <xm:sqref>I13:I15</xm:sqref>
        </x14:dataValidation>
        <x14:dataValidation type="list" allowBlank="1" showInputMessage="1" showErrorMessage="1">
          <x14:formula1>
            <xm:f>'TOUCH(X)'!$F$2:$F$10</xm:f>
          </x14:formula1>
          <xm:sqref>C13:C15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"/>
  <sheetViews>
    <sheetView zoomScaleNormal="100" workbookViewId="0">
      <selection activeCell="F2" sqref="F2"/>
    </sheetView>
  </sheetViews>
  <sheetFormatPr defaultColWidth="8.75" defaultRowHeight="16.5"/>
  <cols>
    <col min="4" max="4" width="9" customWidth="1"/>
  </cols>
  <sheetData>
    <row r="2" spans="2:6">
      <c r="B2" s="2">
        <v>0.1</v>
      </c>
      <c r="C2" s="2">
        <v>0.2</v>
      </c>
      <c r="D2" t="s">
        <v>13</v>
      </c>
      <c r="F2" s="35" t="s">
        <v>25</v>
      </c>
    </row>
    <row r="3" spans="2:6">
      <c r="B3" s="2">
        <v>0.2</v>
      </c>
      <c r="C3" s="2">
        <v>0.3</v>
      </c>
      <c r="D3" t="s">
        <v>14</v>
      </c>
      <c r="F3" s="36" t="s">
        <v>26</v>
      </c>
    </row>
    <row r="4" spans="2:6">
      <c r="B4" s="2"/>
      <c r="C4" s="2"/>
      <c r="F4" s="36" t="s">
        <v>27</v>
      </c>
    </row>
    <row r="5" spans="2:6">
      <c r="F5" s="36" t="s">
        <v>28</v>
      </c>
    </row>
    <row r="6" spans="2:6">
      <c r="F6" s="36" t="s">
        <v>29</v>
      </c>
    </row>
    <row r="7" spans="2:6">
      <c r="F7" s="36" t="s">
        <v>30</v>
      </c>
    </row>
    <row r="8" spans="2:6">
      <c r="F8" s="36" t="s">
        <v>31</v>
      </c>
    </row>
    <row r="9" spans="2:6">
      <c r="F9" s="36" t="s">
        <v>32</v>
      </c>
    </row>
    <row r="10" spans="2:6">
      <c r="F10" s="36" t="s">
        <v>33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신청서</vt:lpstr>
      <vt:lpstr>TOUCH(X)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Seongsik Yun</dc:creator>
  <cp:lastModifiedBy>Boss</cp:lastModifiedBy>
  <dcterms:created xsi:type="dcterms:W3CDTF">2019-04-24T05:30:12Z</dcterms:created>
  <dcterms:modified xsi:type="dcterms:W3CDTF">2023-07-24T01:35:46Z</dcterms:modified>
</cp:coreProperties>
</file>